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УО_ЦП" sheetId="1" r:id="rId1"/>
    <sheet name="УО _планы" sheetId="2" r:id="rId2"/>
  </sheets>
  <externalReferences>
    <externalReference r:id="rId5"/>
  </externalReferences>
  <definedNames>
    <definedName name="_xlnm.Print_Titles" localSheetId="1">'УО _планы'!$3:$5</definedName>
    <definedName name="_xlnm.Print_Titles" localSheetId="0">'УО_ЦП'!$2:$5</definedName>
    <definedName name="_xlnm.Print_Area" localSheetId="1">'УО _планы'!$A$1:$I$18</definedName>
  </definedNames>
  <calcPr fullCalcOnLoad="1"/>
</workbook>
</file>

<file path=xl/comments1.xml><?xml version="1.0" encoding="utf-8"?>
<comments xmlns="http://schemas.openxmlformats.org/spreadsheetml/2006/main">
  <authors>
    <author>Автор</author>
  </authors>
  <commentList>
    <comment ref="F15" authorId="0">
      <text>
        <r>
          <rPr>
            <b/>
            <sz val="9"/>
            <rFont val="Tahoma"/>
            <family val="2"/>
          </rPr>
          <t>Автор:</t>
        </r>
        <r>
          <rPr>
            <sz val="9"/>
            <rFont val="Tahoma"/>
            <family val="2"/>
          </rPr>
          <t xml:space="preserve">
6 чел.</t>
        </r>
      </text>
    </comment>
    <comment ref="E15" authorId="0">
      <text>
        <r>
          <rPr>
            <b/>
            <sz val="9"/>
            <rFont val="Tahoma"/>
            <family val="2"/>
          </rPr>
          <t>Автор:</t>
        </r>
        <r>
          <rPr>
            <sz val="9"/>
            <rFont val="Tahoma"/>
            <family val="2"/>
          </rPr>
          <t xml:space="preserve">
6 чел.</t>
        </r>
      </text>
    </comment>
  </commentList>
</comments>
</file>

<file path=xl/sharedStrings.xml><?xml version="1.0" encoding="utf-8"?>
<sst xmlns="http://schemas.openxmlformats.org/spreadsheetml/2006/main" count="98" uniqueCount="64">
  <si>
    <t>Наименование важнейших целевых показателей и индикаторов, обеспечивающих их выполнение</t>
  </si>
  <si>
    <t>Ответственные исполнители</t>
  </si>
  <si>
    <t>Единица измерения</t>
  </si>
  <si>
    <t>2013 год                 (план)</t>
  </si>
  <si>
    <t>2013 год</t>
  </si>
  <si>
    <t>I квартал</t>
  </si>
  <si>
    <t xml:space="preserve"> I полугодие</t>
  </si>
  <si>
    <t>9 месяцев</t>
  </si>
  <si>
    <t>год</t>
  </si>
  <si>
    <t>Ожидаемое значение по итогам года</t>
  </si>
  <si>
    <t>план</t>
  </si>
  <si>
    <t>факт</t>
  </si>
  <si>
    <t>Индикаторы:</t>
  </si>
  <si>
    <t>-</t>
  </si>
  <si>
    <t>единиц</t>
  </si>
  <si>
    <t>2.    Количество земельных участков, выделенных под жилищное строительство, в том числе под строительство жилья экономического класса</t>
  </si>
  <si>
    <t>гектар</t>
  </si>
  <si>
    <t>МКУ "КУИ", МКУ УКС", инвесторы застройщики</t>
  </si>
  <si>
    <t>кв.м</t>
  </si>
  <si>
    <t>1.    Удельный вес введенной общей площади жилых домов за счет всех источников финансирования к общей площади жилищного фонда</t>
  </si>
  <si>
    <t>МКУ "УКС"</t>
  </si>
  <si>
    <t>процентов</t>
  </si>
  <si>
    <t>2.    Снижение среднего времени ожидания жилых помещений социального использования</t>
  </si>
  <si>
    <t>Аминистрация городского округа "Город Лесной"</t>
  </si>
  <si>
    <t>лет</t>
  </si>
  <si>
    <r>
      <t xml:space="preserve">Показатель: </t>
    </r>
    <r>
      <rPr>
        <b/>
        <sz val="12"/>
        <color indexed="8"/>
        <rFont val="Times New Roman"/>
        <family val="1"/>
      </rPr>
      <t>Снижение стоимости одного квадратного метра жилья на 20 процентов за счет строительства жилья экономического класса</t>
    </r>
  </si>
  <si>
    <r>
      <t>Показатель:</t>
    </r>
    <r>
      <rPr>
        <sz val="12"/>
        <color indexed="8"/>
        <rFont val="Times New Roman"/>
        <family val="1"/>
      </rPr>
      <t xml:space="preserve"> </t>
    </r>
    <r>
      <rPr>
        <b/>
        <sz val="12"/>
        <color indexed="8"/>
        <rFont val="Times New Roman"/>
        <family val="1"/>
      </rPr>
      <t>Предоставление доступного и комфортного жилья 60 процентам российских семей, желающих улучшить свои жилищные условия</t>
    </r>
  </si>
  <si>
    <t>№ п/п</t>
  </si>
  <si>
    <t xml:space="preserve">Содержание поручения в указе Президента РФ.
Важнейшие целевые показатели, установленные указом
</t>
  </si>
  <si>
    <t>Срок исполнения</t>
  </si>
  <si>
    <t>Отвественные исполнители</t>
  </si>
  <si>
    <t>Выполнение мероприятия</t>
  </si>
  <si>
    <t>Объемы финансирования, тыс. рублей</t>
  </si>
  <si>
    <t>2013 год                (план)</t>
  </si>
  <si>
    <t>% от плана</t>
  </si>
  <si>
    <t>Увеличение доли заемных средств в общем объеме капитальных вложений в системы теплоснабжения, водоснабжения, водоотведения и очистки сточных вод до 30 процентов</t>
  </si>
  <si>
    <t>до 2017 г.</t>
  </si>
  <si>
    <t>Предприятия коммунального комплекса, МКУ "КУИ", администрация городского округа "Город Лесной", РЭК Свердловской области</t>
  </si>
  <si>
    <t>Создание для граждан Российской Федерации возможности улучшения жилищных условий не реже одного раза в 15 лет:</t>
  </si>
  <si>
    <t>до 2018 г.</t>
  </si>
  <si>
    <t>МКУ "УКС", инвесторы застройщики</t>
  </si>
  <si>
    <t>2) коэффициент доступности жилья (соотношение средней рыночной стоимости стандартной квартиры общей площадью 54 кв.м. и среднего годового совокупного денежного дохода семьи, состоящей из 3 человек)</t>
  </si>
  <si>
    <t>Коэффициент в 2013 г. = 3,19</t>
  </si>
  <si>
    <t>Снижение стоимости одного квадратного метра жилья на 20 процентов путем увеличения объема ввода в эксплуатацию жилья экономического класса:</t>
  </si>
  <si>
    <t>2) предоставление земельных участков гражданам однократно бесплатно в рамках Областного закона от 07.07.2004г. 18-ОЗ;</t>
  </si>
  <si>
    <t>3) вовлечение в оборот земельных участков "Фонда "РЖС" в рамках Федерального закона от 07.07.2004г. 161-ФЗ с целью организации строительства жилья эконом-класса для отдельных категорий граждан</t>
  </si>
  <si>
    <t>Предоставление доступного и комфортного жилья 60 процентам российских семей, желающих улучшить свои жилищные условия:</t>
  </si>
  <si>
    <t xml:space="preserve">доля семей, имеющих возможность приобрести жилье,         
соответствующее стандартам обеспечения жилыми помещениями,
с помощью собственных и заемных средств
</t>
  </si>
  <si>
    <t>до 2020 г.</t>
  </si>
  <si>
    <t>Администрация городского округа "Город Лесной"</t>
  </si>
  <si>
    <t>При плане на 2013 г. 10,6 тыс.кв.м (70% от общей площади ввода жилья МКД), факт нарастающим итогом на отчетную дату составил по МКД 8,382 тыс.кв.м (исполнение по кв.м. - 79,1%)</t>
  </si>
  <si>
    <t>В связи с тем, что территория городского округа "Город Лесной" имеет особый статус закрытого административного территориального образования (ЗАТО) Закон Свердловской области от 20 ноября 2009 года № 103-ОЗ "О внесении изменений в Закон Свердловской области "Об особенностях регулирования земельных отношений на территории Свердловской области" не может быть реализован на территории, так как он регламентирует отношения по предоставлению однократно бесплатно земельных участков для ИЖС отдельным категориям граждан исключительно в собственность.  При этом, в соответствии с Земельным кодексом РФ (пункты 5 и 2 статьи 27) земельные участки, отнесенные к землям, ограниченным в обороте, не предоставляются в частную собственность (письмо МУГИ СО от 26.02.2010г. №78-2401)</t>
  </si>
  <si>
    <t xml:space="preserve">3.    Планируемая общая площадь жилых помещений на земельных участках, выделенных под жилищное строительство, в том числе под строительство жилья экономического класса </t>
  </si>
  <si>
    <r>
      <t xml:space="preserve">Фактический план по вводу жилья в 2013 году в кв.метрах исполнен </t>
    </r>
    <r>
      <rPr>
        <b/>
        <u val="single"/>
        <sz val="10"/>
        <color indexed="8"/>
        <rFont val="Times New Roman"/>
        <family val="1"/>
      </rPr>
      <t xml:space="preserve">на 107,7%, </t>
    </r>
    <r>
      <rPr>
        <b/>
        <sz val="10"/>
        <color indexed="8"/>
        <rFont val="Times New Roman"/>
        <family val="1"/>
      </rPr>
      <t>т.е. фактическая стоимость жилья сложилась ниже планируемой, за счет данного показателя увеличена доля жилья экономического класса</t>
    </r>
  </si>
  <si>
    <t>1) доля ввода жилья экономического класса;</t>
  </si>
  <si>
    <t>Объем финансирования определен исходя из приобретения жилья на вторичном рынке (14 чел в разрезе ОЦП) и по 72 чел из расчета соц. нормы площади жилья (18кв.м.) на среднерыночную ст-ть утв. по ГО "Город Лесной" (37,946 р/кв.м.)</t>
  </si>
  <si>
    <r>
      <t xml:space="preserve">План улучшения жил.условий сформирован из расчета социальной площади жилья (18кв.м.) </t>
    </r>
    <r>
      <rPr>
        <b/>
        <u val="single"/>
        <sz val="10"/>
        <color indexed="8"/>
        <rFont val="Times New Roman"/>
        <family val="1"/>
      </rPr>
      <t xml:space="preserve">на 37 чел. </t>
    </r>
    <r>
      <rPr>
        <sz val="10"/>
        <color indexed="8"/>
        <rFont val="Times New Roman"/>
        <family val="1"/>
      </rPr>
      <t>и стоимости кв.м. эконом.класса по региону (40,1т.р.).</t>
    </r>
  </si>
  <si>
    <r>
      <t xml:space="preserve">По состоянию на отчетную дату по договорам социального найма жилье предоставлено </t>
    </r>
    <r>
      <rPr>
        <b/>
        <u val="single"/>
        <sz val="10"/>
        <color indexed="8"/>
        <rFont val="Times New Roman"/>
        <family val="1"/>
      </rPr>
      <t>86 чел. ,</t>
    </r>
    <r>
      <rPr>
        <sz val="10"/>
        <color indexed="8"/>
        <rFont val="Times New Roman"/>
        <family val="1"/>
      </rPr>
      <t xml:space="preserve"> в т.ч. 14 чел. в разрезе исполнения Подпрограммы «Формирование жилищного фонда для переселения граждан из жилых помещений, признанных непригодными для проживания и (или) с высоким уровнем износа» областной целевой программы «Комплексная программа развития и модернизации жилищно-коммунального хозяйства Cвердловской области» на 2012-2016 годы, утвержденной постановлением Правительства Свердловской области от 15 июня 2012 года № 664-ПП. </t>
    </r>
  </si>
  <si>
    <t>1) увеличение жилищной обеспеченности;</t>
  </si>
  <si>
    <t>по состоянию на 28.12.2013 г.</t>
  </si>
  <si>
    <t xml:space="preserve">Отчёт о достижении целевых показателей, установленных Указом Президента Российской Федерации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за 2013 год в городском округе "Город Лесной" (Северный управленческий округ)   </t>
  </si>
  <si>
    <t xml:space="preserve">Отчет о выполнении мероприятий, обеспечивающих  выполнение поручений и достижение целевых показателей, установленных Указом Президента Российской Федерации от 07 мая 2012 года № 600 «О мерах по обеспечению граждан Российской Федерации доступным и комфортным жильем и повышению качества жилищно-коммунальных услуг» по состоянию на 28.12.2013 г. (нарастающим итогом) в городском округе "Город Лесной" (Северный управленческий округ)                                                                                                                                                                                                    </t>
  </si>
  <si>
    <t>Значения, установленные для достижения на территории городского округа "Город Лесной"</t>
  </si>
  <si>
    <t>1.    Увеличение количества бесплатно предоставляемых земельных участков для индивидуального жилищного строительства отдельным категориям граждан, установленных законом Свердловской области № 18-ОЗ "Об особенностях регулирования земельных отношений на тер.."</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</si>
</sst>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
    <numFmt numFmtId="182" formatCode="0.0%"/>
    <numFmt numFmtId="183" formatCode="0.0000000"/>
    <numFmt numFmtId="184" formatCode="0.000000"/>
    <numFmt numFmtId="185" formatCode="0.00000"/>
    <numFmt numFmtId="186" formatCode="0.0000"/>
  </numFmts>
  <fonts count="34">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2"/>
      <color indexed="8"/>
      <name val="Times New Roman"/>
      <family val="1"/>
    </font>
    <font>
      <i/>
      <u val="single"/>
      <sz val="12"/>
      <color indexed="8"/>
      <name val="Times New Roman"/>
      <family val="1"/>
    </font>
    <font>
      <b/>
      <sz val="9"/>
      <name val="Tahoma"/>
      <family val="2"/>
    </font>
    <font>
      <sz val="9"/>
      <name val="Tahoma"/>
      <family val="2"/>
    </font>
    <font>
      <u val="single"/>
      <sz val="10"/>
      <color indexed="12"/>
      <name val="Arial"/>
      <family val="2"/>
    </font>
    <font>
      <u val="single"/>
      <sz val="10"/>
      <color indexed="36"/>
      <name val="Arial"/>
      <family val="2"/>
    </font>
    <font>
      <b/>
      <vertAlign val="subscript"/>
      <sz val="14"/>
      <color indexed="8"/>
      <name val="Times New Roman"/>
      <family val="1"/>
    </font>
    <font>
      <b/>
      <sz val="14"/>
      <color indexed="8"/>
      <name val="Times New Roman"/>
      <family val="1"/>
    </font>
    <font>
      <sz val="10"/>
      <color indexed="8"/>
      <name val="Times New Roman"/>
      <family val="1"/>
    </font>
    <font>
      <b/>
      <sz val="10"/>
      <color indexed="8"/>
      <name val="Times New Roman"/>
      <family val="1"/>
    </font>
    <font>
      <b/>
      <u val="single"/>
      <sz val="10"/>
      <color indexed="8"/>
      <name val="Times New Roman"/>
      <family val="1"/>
    </font>
    <font>
      <sz val="10"/>
      <name val="Times New Roman"/>
      <family val="1"/>
    </font>
    <font>
      <sz val="10"/>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4" borderId="0" applyNumberFormat="0" applyBorder="0" applyAlignment="0" applyProtection="0"/>
  </cellStyleXfs>
  <cellXfs count="79">
    <xf numFmtId="0" fontId="0" fillId="0" borderId="0" xfId="0" applyAlignment="1">
      <alignment/>
    </xf>
    <xf numFmtId="0" fontId="18" fillId="0" borderId="0" xfId="54" applyFont="1" applyAlignment="1">
      <alignment horizontal="left" vertical="top" wrapText="1"/>
      <protection/>
    </xf>
    <xf numFmtId="0" fontId="18" fillId="0" borderId="0" xfId="54" applyFont="1" applyAlignment="1">
      <alignment wrapText="1"/>
      <protection/>
    </xf>
    <xf numFmtId="0" fontId="19" fillId="0" borderId="0" xfId="54" applyFont="1" applyAlignment="1">
      <alignment horizontal="center" vertical="top" wrapText="1"/>
      <protection/>
    </xf>
    <xf numFmtId="0" fontId="19" fillId="0" borderId="10" xfId="54" applyFont="1" applyBorder="1" applyAlignment="1">
      <alignment horizontal="center" vertical="top" wrapText="1"/>
      <protection/>
    </xf>
    <xf numFmtId="0" fontId="19" fillId="0" borderId="10" xfId="54" applyFont="1" applyBorder="1" applyAlignment="1">
      <alignment horizontal="center" vertical="center" wrapText="1"/>
      <protection/>
    </xf>
    <xf numFmtId="0" fontId="18" fillId="0" borderId="10" xfId="54" applyFont="1" applyBorder="1" applyAlignment="1">
      <alignment horizontal="left" vertical="top" wrapText="1"/>
      <protection/>
    </xf>
    <xf numFmtId="0" fontId="18" fillId="0" borderId="11" xfId="54" applyFont="1" applyBorder="1" applyAlignment="1">
      <alignment wrapText="1"/>
      <protection/>
    </xf>
    <xf numFmtId="0" fontId="18" fillId="0" borderId="10" xfId="54" applyFont="1" applyBorder="1" applyAlignment="1">
      <alignment wrapText="1"/>
      <protection/>
    </xf>
    <xf numFmtId="0" fontId="21" fillId="0" borderId="10" xfId="54" applyFont="1" applyBorder="1" applyAlignment="1">
      <alignment horizontal="left" vertical="top" wrapText="1"/>
      <protection/>
    </xf>
    <xf numFmtId="0" fontId="18" fillId="0" borderId="11" xfId="54" applyFont="1" applyBorder="1" applyAlignment="1">
      <alignment horizontal="center" vertical="center" wrapText="1"/>
      <protection/>
    </xf>
    <xf numFmtId="0" fontId="18" fillId="0" borderId="10" xfId="54" applyFont="1" applyBorder="1" applyAlignment="1">
      <alignment horizontal="center" vertical="center" wrapText="1"/>
      <protection/>
    </xf>
    <xf numFmtId="180" fontId="18" fillId="0" borderId="10" xfId="54" applyNumberFormat="1" applyFont="1" applyBorder="1" applyAlignment="1">
      <alignment horizontal="center" vertical="center" wrapText="1"/>
      <protection/>
    </xf>
    <xf numFmtId="0" fontId="18" fillId="0" borderId="0" xfId="54" applyFont="1" applyAlignment="1">
      <alignment vertical="top" wrapText="1"/>
      <protection/>
    </xf>
    <xf numFmtId="0" fontId="18" fillId="0" borderId="0" xfId="54" applyFont="1" applyAlignment="1">
      <alignment horizontal="center" vertical="center" wrapText="1"/>
      <protection/>
    </xf>
    <xf numFmtId="181" fontId="18" fillId="0" borderId="10" xfId="54" applyNumberFormat="1" applyFont="1" applyBorder="1" applyAlignment="1">
      <alignment horizontal="center" vertical="center" wrapText="1"/>
      <protection/>
    </xf>
    <xf numFmtId="10" fontId="19" fillId="0" borderId="10" xfId="54" applyNumberFormat="1" applyFont="1" applyBorder="1" applyAlignment="1">
      <alignment horizontal="center" vertical="center" wrapText="1"/>
      <protection/>
    </xf>
    <xf numFmtId="10" fontId="18" fillId="0" borderId="0" xfId="54" applyNumberFormat="1" applyFont="1" applyAlignment="1">
      <alignment wrapText="1"/>
      <protection/>
    </xf>
    <xf numFmtId="0" fontId="28" fillId="0" borderId="10" xfId="54" applyFont="1" applyFill="1" applyBorder="1" applyAlignment="1">
      <alignment horizontal="left" vertical="center" wrapText="1"/>
      <protection/>
    </xf>
    <xf numFmtId="0" fontId="28" fillId="0" borderId="10" xfId="53" applyFont="1" applyBorder="1" applyAlignment="1">
      <alignment horizontal="left" vertical="center" wrapText="1"/>
      <protection/>
    </xf>
    <xf numFmtId="0" fontId="18" fillId="0" borderId="10" xfId="54" applyFont="1" applyFill="1" applyBorder="1" applyAlignment="1">
      <alignment horizontal="left" vertical="top" wrapText="1"/>
      <protection/>
    </xf>
    <xf numFmtId="0" fontId="28" fillId="0" borderId="12" xfId="54" applyFont="1" applyFill="1" applyBorder="1" applyAlignment="1">
      <alignment horizontal="left" vertical="center" wrapText="1"/>
      <protection/>
    </xf>
    <xf numFmtId="0" fontId="28" fillId="0" borderId="13" xfId="54" applyFont="1" applyFill="1" applyBorder="1" applyAlignment="1">
      <alignment horizontal="left" vertical="center" wrapText="1"/>
      <protection/>
    </xf>
    <xf numFmtId="0" fontId="28" fillId="0" borderId="14" xfId="54" applyFont="1" applyFill="1" applyBorder="1" applyAlignment="1">
      <alignment horizontal="left" vertical="center" wrapText="1"/>
      <protection/>
    </xf>
    <xf numFmtId="0" fontId="29" fillId="0" borderId="10" xfId="54" applyFont="1" applyBorder="1" applyAlignment="1">
      <alignment horizontal="left" vertical="center" wrapText="1"/>
      <protection/>
    </xf>
    <xf numFmtId="0" fontId="28" fillId="0" borderId="10" xfId="54" applyFont="1" applyBorder="1" applyAlignment="1">
      <alignment horizontal="center" vertical="center" wrapText="1"/>
      <protection/>
    </xf>
    <xf numFmtId="0" fontId="31" fillId="0" borderId="10" xfId="54" applyFont="1" applyBorder="1" applyAlignment="1">
      <alignment vertical="top" wrapText="1"/>
      <protection/>
    </xf>
    <xf numFmtId="0" fontId="28" fillId="0" borderId="10" xfId="53" applyFont="1" applyBorder="1" applyAlignment="1">
      <alignment horizontal="center" vertical="center" wrapText="1"/>
      <protection/>
    </xf>
    <xf numFmtId="10" fontId="28" fillId="0" borderId="10" xfId="53" applyNumberFormat="1" applyFont="1" applyBorder="1" applyAlignment="1">
      <alignment horizontal="center" vertical="center" wrapText="1"/>
      <protection/>
    </xf>
    <xf numFmtId="0" fontId="28" fillId="0" borderId="0" xfId="54" applyFont="1" applyAlignment="1">
      <alignment wrapText="1"/>
      <protection/>
    </xf>
    <xf numFmtId="10" fontId="28" fillId="0" borderId="10" xfId="54" applyNumberFormat="1" applyFont="1" applyBorder="1" applyAlignment="1">
      <alignment horizontal="center" vertical="center" wrapText="1"/>
      <protection/>
    </xf>
    <xf numFmtId="0" fontId="31" fillId="0" borderId="10" xfId="54" applyFont="1" applyFill="1" applyBorder="1" applyAlignment="1">
      <alignment vertical="top" wrapText="1"/>
      <protection/>
    </xf>
    <xf numFmtId="181" fontId="28" fillId="0" borderId="10" xfId="54" applyNumberFormat="1" applyFont="1" applyBorder="1" applyAlignment="1">
      <alignment horizontal="center" vertical="center" wrapText="1"/>
      <protection/>
    </xf>
    <xf numFmtId="2" fontId="28" fillId="0" borderId="0" xfId="54" applyNumberFormat="1" applyFont="1" applyAlignment="1">
      <alignment horizontal="left" vertical="top" wrapText="1"/>
      <protection/>
    </xf>
    <xf numFmtId="0" fontId="28" fillId="0" borderId="10" xfId="54" applyFont="1" applyBorder="1" applyAlignment="1">
      <alignment horizontal="left" vertical="center" wrapText="1"/>
      <protection/>
    </xf>
    <xf numFmtId="0" fontId="28" fillId="0" borderId="10" xfId="53" applyFont="1" applyFill="1" applyBorder="1" applyAlignment="1">
      <alignment horizontal="center" vertical="center" wrapText="1"/>
      <protection/>
    </xf>
    <xf numFmtId="0" fontId="28" fillId="0" borderId="10" xfId="54" applyFont="1" applyFill="1" applyBorder="1" applyAlignment="1">
      <alignment horizontal="center" vertical="center" wrapText="1"/>
      <protection/>
    </xf>
    <xf numFmtId="181" fontId="28" fillId="0" borderId="10" xfId="54" applyNumberFormat="1" applyFont="1" applyFill="1" applyBorder="1" applyAlignment="1">
      <alignment horizontal="center" vertical="center" wrapText="1"/>
      <protection/>
    </xf>
    <xf numFmtId="10" fontId="28" fillId="0" borderId="10" xfId="54" applyNumberFormat="1" applyFont="1" applyFill="1" applyBorder="1" applyAlignment="1">
      <alignment horizontal="center" vertical="center" wrapText="1"/>
      <protection/>
    </xf>
    <xf numFmtId="0" fontId="28" fillId="0" borderId="12" xfId="53" applyFont="1" applyBorder="1" applyAlignment="1">
      <alignment horizontal="center" vertical="center" wrapText="1"/>
      <protection/>
    </xf>
    <xf numFmtId="0" fontId="28" fillId="0" borderId="14" xfId="54" applyFont="1" applyBorder="1" applyAlignment="1">
      <alignment horizontal="center" vertical="center" wrapText="1"/>
      <protection/>
    </xf>
    <xf numFmtId="0" fontId="19" fillId="0" borderId="10" xfId="54" applyFont="1" applyBorder="1" applyAlignment="1">
      <alignment horizontal="center" vertical="center" wrapText="1"/>
      <protection/>
    </xf>
    <xf numFmtId="0" fontId="19" fillId="0" borderId="12" xfId="54" applyFont="1" applyBorder="1" applyAlignment="1">
      <alignment horizontal="center" vertical="center" wrapText="1"/>
      <protection/>
    </xf>
    <xf numFmtId="0" fontId="19" fillId="0" borderId="13" xfId="54" applyFont="1" applyBorder="1" applyAlignment="1">
      <alignment horizontal="center" vertical="center" wrapText="1"/>
      <protection/>
    </xf>
    <xf numFmtId="0" fontId="19" fillId="0" borderId="14" xfId="54" applyFont="1" applyBorder="1" applyAlignment="1">
      <alignment horizontal="center" vertical="center" wrapText="1"/>
      <protection/>
    </xf>
    <xf numFmtId="0" fontId="18" fillId="0" borderId="12" xfId="54" applyFont="1" applyBorder="1" applyAlignment="1">
      <alignment horizontal="left" vertical="top" wrapText="1"/>
      <protection/>
    </xf>
    <xf numFmtId="0" fontId="18" fillId="0" borderId="14" xfId="54" applyFont="1" applyBorder="1" applyAlignment="1">
      <alignment horizontal="left" vertical="top" wrapText="1"/>
      <protection/>
    </xf>
    <xf numFmtId="0" fontId="19" fillId="0" borderId="10" xfId="54" applyFont="1" applyFill="1" applyBorder="1" applyAlignment="1">
      <alignment horizontal="center" vertical="center" wrapText="1"/>
      <protection/>
    </xf>
    <xf numFmtId="0" fontId="18" fillId="0" borderId="0" xfId="54" applyFont="1" applyAlignment="1">
      <alignment horizontal="right" vertical="top" wrapText="1"/>
      <protection/>
    </xf>
    <xf numFmtId="0" fontId="20" fillId="0" borderId="15" xfId="54" applyFont="1" applyFill="1" applyBorder="1" applyAlignment="1">
      <alignment horizontal="center" vertical="top" wrapText="1"/>
      <protection/>
    </xf>
    <xf numFmtId="0" fontId="19" fillId="0" borderId="10" xfId="54" applyFont="1" applyBorder="1" applyAlignment="1">
      <alignment horizontal="center" vertical="top" wrapText="1"/>
      <protection/>
    </xf>
    <xf numFmtId="10" fontId="28" fillId="0" borderId="12" xfId="54" applyNumberFormat="1" applyFont="1" applyBorder="1" applyAlignment="1">
      <alignment horizontal="center" vertical="center" wrapText="1"/>
      <protection/>
    </xf>
    <xf numFmtId="10" fontId="28" fillId="0" borderId="13" xfId="54" applyNumberFormat="1" applyFont="1" applyBorder="1" applyAlignment="1">
      <alignment horizontal="center" vertical="center" wrapText="1"/>
      <protection/>
    </xf>
    <xf numFmtId="10" fontId="28" fillId="0" borderId="14" xfId="54" applyNumberFormat="1" applyFont="1" applyBorder="1" applyAlignment="1">
      <alignment horizontal="center" vertical="center" wrapText="1"/>
      <protection/>
    </xf>
    <xf numFmtId="1" fontId="28" fillId="0" borderId="16" xfId="54" applyNumberFormat="1" applyFont="1" applyBorder="1" applyAlignment="1">
      <alignment horizontal="center" vertical="center" wrapText="1"/>
      <protection/>
    </xf>
    <xf numFmtId="1" fontId="28" fillId="0" borderId="17" xfId="54" applyNumberFormat="1" applyFont="1" applyBorder="1" applyAlignment="1">
      <alignment horizontal="center" vertical="center" wrapText="1"/>
      <protection/>
    </xf>
    <xf numFmtId="1" fontId="28" fillId="0" borderId="18" xfId="54" applyNumberFormat="1" applyFont="1" applyBorder="1" applyAlignment="1">
      <alignment horizontal="center" vertical="center" wrapText="1"/>
      <protection/>
    </xf>
    <xf numFmtId="181" fontId="28" fillId="0" borderId="12" xfId="54" applyNumberFormat="1" applyFont="1" applyBorder="1" applyAlignment="1">
      <alignment horizontal="center" vertical="center" wrapText="1"/>
      <protection/>
    </xf>
    <xf numFmtId="181" fontId="28" fillId="0" borderId="13" xfId="54" applyNumberFormat="1" applyFont="1" applyBorder="1" applyAlignment="1">
      <alignment horizontal="center" vertical="center" wrapText="1"/>
      <protection/>
    </xf>
    <xf numFmtId="181" fontId="28" fillId="0" borderId="14" xfId="54" applyNumberFormat="1" applyFont="1" applyBorder="1" applyAlignment="1">
      <alignment horizontal="center" vertical="center" wrapText="1"/>
      <protection/>
    </xf>
    <xf numFmtId="0" fontId="28" fillId="0" borderId="10" xfId="54" applyFont="1" applyBorder="1" applyAlignment="1">
      <alignment horizontal="center" vertical="center" wrapText="1"/>
      <protection/>
    </xf>
    <xf numFmtId="0" fontId="32" fillId="0" borderId="10" xfId="54" applyFont="1" applyBorder="1" applyAlignment="1">
      <alignment horizontal="center" vertical="center" wrapText="1"/>
      <protection/>
    </xf>
    <xf numFmtId="0" fontId="28" fillId="0" borderId="12" xfId="54" applyFont="1" applyBorder="1" applyAlignment="1">
      <alignment horizontal="center" vertical="center" wrapText="1"/>
      <protection/>
    </xf>
    <xf numFmtId="0" fontId="28" fillId="0" borderId="13" xfId="54" applyFont="1" applyBorder="1" applyAlignment="1">
      <alignment horizontal="center" vertical="center" wrapText="1"/>
      <protection/>
    </xf>
    <xf numFmtId="0" fontId="28" fillId="0" borderId="14" xfId="54" applyFont="1" applyBorder="1" applyAlignment="1">
      <alignment horizontal="center" vertical="center" wrapText="1"/>
      <protection/>
    </xf>
    <xf numFmtId="0" fontId="31" fillId="0" borderId="12" xfId="54" applyFont="1" applyBorder="1" applyAlignment="1">
      <alignment horizontal="left" vertical="top" wrapText="1"/>
      <protection/>
    </xf>
    <xf numFmtId="0" fontId="31" fillId="0" borderId="13" xfId="54" applyFont="1" applyBorder="1" applyAlignment="1">
      <alignment horizontal="left" vertical="top" wrapText="1"/>
      <protection/>
    </xf>
    <xf numFmtId="0" fontId="31" fillId="0" borderId="14" xfId="54" applyFont="1" applyBorder="1" applyAlignment="1">
      <alignment horizontal="left" vertical="top" wrapText="1"/>
      <protection/>
    </xf>
    <xf numFmtId="0" fontId="28" fillId="0" borderId="12" xfId="53" applyFont="1" applyBorder="1" applyAlignment="1">
      <alignment horizontal="center" vertical="center" wrapText="1"/>
      <protection/>
    </xf>
    <xf numFmtId="0" fontId="28" fillId="0" borderId="13" xfId="53" applyFont="1" applyBorder="1" applyAlignment="1">
      <alignment horizontal="center" vertical="center" wrapText="1"/>
      <protection/>
    </xf>
    <xf numFmtId="0" fontId="28" fillId="0" borderId="14" xfId="53" applyFont="1" applyBorder="1" applyAlignment="1">
      <alignment horizontal="center" vertical="center" wrapText="1"/>
      <protection/>
    </xf>
    <xf numFmtId="0" fontId="28" fillId="0" borderId="19" xfId="53" applyFont="1" applyBorder="1" applyAlignment="1">
      <alignment horizontal="center" vertical="center" wrapText="1"/>
      <protection/>
    </xf>
    <xf numFmtId="0" fontId="28" fillId="0" borderId="20" xfId="53" applyFont="1" applyBorder="1" applyAlignment="1">
      <alignment horizontal="center" vertical="center" wrapText="1"/>
      <protection/>
    </xf>
    <xf numFmtId="0" fontId="28" fillId="0" borderId="21" xfId="53" applyFont="1" applyBorder="1" applyAlignment="1">
      <alignment horizontal="center" vertical="center" wrapText="1"/>
      <protection/>
    </xf>
    <xf numFmtId="0" fontId="20" fillId="24" borderId="0" xfId="54" applyFont="1" applyFill="1" applyBorder="1" applyAlignment="1">
      <alignment horizontal="center" vertical="top" wrapText="1"/>
      <protection/>
    </xf>
    <xf numFmtId="0" fontId="19" fillId="0" borderId="10" xfId="54" applyFont="1" applyBorder="1" applyAlignment="1">
      <alignment horizontal="center" wrapText="1"/>
      <protection/>
    </xf>
    <xf numFmtId="0" fontId="26" fillId="0" borderId="10" xfId="54" applyFont="1" applyBorder="1" applyAlignment="1">
      <alignment horizontal="center" vertical="center" wrapText="1"/>
      <protection/>
    </xf>
    <xf numFmtId="0" fontId="27" fillId="0" borderId="10" xfId="54" applyFont="1" applyBorder="1" applyAlignment="1">
      <alignment horizontal="center" vertical="center" wrapText="1"/>
      <protection/>
    </xf>
    <xf numFmtId="0" fontId="18" fillId="0" borderId="11" xfId="54" applyFont="1" applyBorder="1" applyAlignment="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Обычный_Формы отчётности 600 ОЭиЖП с приложениями"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3;&#1077;&#1095;&#1082;&#1080;&#1085;&#1072;\AppData\Local\Microsoft\Windows\Temporary%20Internet%20Files\Content.IE5\ZFFDZBOB\&#1060;&#1086;&#1088;&#1084;&#1099;%20&#1086;&#1090;&#1095;&#1105;&#1090;&#1085;&#1086;&#1089;&#1090;&#1080;%20600%20&#1054;&#1069;&#1080;&#1046;&#1055;%20&#1089;%20&#1087;&#1088;&#1080;&#1083;&#1086;&#1078;&#1077;&#1085;&#1080;&#1103;&#1084;&#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цел.инд.ГО Город Лесной"/>
      <sheetName val="поэтап.планГО Город Лесной"/>
      <sheetName val="УО_ЦП"/>
      <sheetName val="УО _планы"/>
    </sheetNames>
    <sheetDataSet>
      <sheetData sheetId="0">
        <row r="11">
          <cell r="H11">
            <v>606166.8380000001</v>
          </cell>
        </row>
        <row r="21">
          <cell r="H21">
            <v>424316.78660000005</v>
          </cell>
        </row>
        <row r="45">
          <cell r="H45">
            <v>26706.600000000002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15"/>
  <sheetViews>
    <sheetView tabSelected="1" zoomScalePageLayoutView="0" workbookViewId="0" topLeftCell="A4">
      <selection activeCell="B11" sqref="B11"/>
    </sheetView>
  </sheetViews>
  <sheetFormatPr defaultColWidth="9.140625" defaultRowHeight="26.25" customHeight="1"/>
  <cols>
    <col min="1" max="1" width="36.8515625" style="1" customWidth="1"/>
    <col min="2" max="2" width="15.28125" style="2" customWidth="1"/>
    <col min="3" max="3" width="11.00390625" style="3" customWidth="1"/>
    <col min="4" max="4" width="9.28125" style="2" customWidth="1"/>
    <col min="5" max="6" width="6.140625" style="2" bestFit="1" customWidth="1"/>
    <col min="7" max="7" width="7.7109375" style="2" customWidth="1"/>
    <col min="8" max="8" width="5.28125" style="2" bestFit="1" customWidth="1"/>
    <col min="9" max="9" width="7.57421875" style="2" customWidth="1"/>
    <col min="10" max="10" width="8.140625" style="2" customWidth="1"/>
    <col min="11" max="11" width="7.140625" style="2" customWidth="1"/>
    <col min="12" max="12" width="9.57421875" style="2" bestFit="1" customWidth="1"/>
    <col min="13" max="13" width="12.57421875" style="2" customWidth="1"/>
    <col min="14" max="14" width="17.00390625" style="2" customWidth="1"/>
    <col min="15" max="16384" width="9.140625" style="2" customWidth="1"/>
  </cols>
  <sheetData>
    <row r="1" spans="1:13" ht="51" customHeight="1">
      <c r="A1" s="49" t="s">
        <v>60</v>
      </c>
      <c r="B1" s="49"/>
      <c r="C1" s="49"/>
      <c r="D1" s="49"/>
      <c r="E1" s="49"/>
      <c r="F1" s="49"/>
      <c r="G1" s="49"/>
      <c r="H1" s="49"/>
      <c r="I1" s="49"/>
      <c r="J1" s="49"/>
      <c r="K1" s="49"/>
      <c r="L1" s="49"/>
      <c r="M1" s="49"/>
    </row>
    <row r="2" spans="1:13" ht="26.25" customHeight="1">
      <c r="A2" s="50" t="s">
        <v>0</v>
      </c>
      <c r="B2" s="42" t="s">
        <v>1</v>
      </c>
      <c r="C2" s="41" t="s">
        <v>2</v>
      </c>
      <c r="D2" s="41" t="s">
        <v>62</v>
      </c>
      <c r="E2" s="41"/>
      <c r="F2" s="41"/>
      <c r="G2" s="41"/>
      <c r="H2" s="41"/>
      <c r="I2" s="41"/>
      <c r="J2" s="41"/>
      <c r="K2" s="41"/>
      <c r="L2" s="41"/>
      <c r="M2" s="41"/>
    </row>
    <row r="3" spans="1:13" ht="26.25" customHeight="1">
      <c r="A3" s="50"/>
      <c r="B3" s="43"/>
      <c r="C3" s="41"/>
      <c r="D3" s="41" t="s">
        <v>3</v>
      </c>
      <c r="E3" s="41" t="s">
        <v>4</v>
      </c>
      <c r="F3" s="41"/>
      <c r="G3" s="41"/>
      <c r="H3" s="41"/>
      <c r="I3" s="41"/>
      <c r="J3" s="41"/>
      <c r="K3" s="41"/>
      <c r="L3" s="41"/>
      <c r="M3" s="41"/>
    </row>
    <row r="4" spans="1:13" ht="26.25" customHeight="1">
      <c r="A4" s="50"/>
      <c r="B4" s="43"/>
      <c r="C4" s="41"/>
      <c r="D4" s="41"/>
      <c r="E4" s="41" t="s">
        <v>5</v>
      </c>
      <c r="F4" s="41"/>
      <c r="G4" s="41" t="s">
        <v>6</v>
      </c>
      <c r="H4" s="41"/>
      <c r="I4" s="47" t="s">
        <v>7</v>
      </c>
      <c r="J4" s="47"/>
      <c r="K4" s="47" t="s">
        <v>8</v>
      </c>
      <c r="L4" s="47"/>
      <c r="M4" s="41" t="s">
        <v>9</v>
      </c>
    </row>
    <row r="5" spans="1:13" ht="26.25" customHeight="1">
      <c r="A5" s="50"/>
      <c r="B5" s="44"/>
      <c r="C5" s="41"/>
      <c r="D5" s="41"/>
      <c r="E5" s="5" t="s">
        <v>10</v>
      </c>
      <c r="F5" s="5" t="s">
        <v>11</v>
      </c>
      <c r="G5" s="5" t="s">
        <v>10</v>
      </c>
      <c r="H5" s="5" t="s">
        <v>11</v>
      </c>
      <c r="I5" s="5" t="s">
        <v>10</v>
      </c>
      <c r="J5" s="5" t="s">
        <v>11</v>
      </c>
      <c r="K5" s="5" t="s">
        <v>10</v>
      </c>
      <c r="L5" s="5" t="s">
        <v>11</v>
      </c>
      <c r="M5" s="41"/>
    </row>
    <row r="6" spans="1:13" ht="81" customHeight="1">
      <c r="A6" s="6" t="s">
        <v>25</v>
      </c>
      <c r="B6" s="7"/>
      <c r="C6" s="4"/>
      <c r="D6" s="8"/>
      <c r="E6" s="8"/>
      <c r="F6" s="8"/>
      <c r="G6" s="8"/>
      <c r="H6" s="8"/>
      <c r="I6" s="8"/>
      <c r="J6" s="8"/>
      <c r="K6" s="8"/>
      <c r="L6" s="8"/>
      <c r="M6" s="8"/>
    </row>
    <row r="7" spans="1:13" ht="26.25" customHeight="1">
      <c r="A7" s="9" t="s">
        <v>12</v>
      </c>
      <c r="B7" s="7"/>
      <c r="C7" s="4"/>
      <c r="D7" s="8"/>
      <c r="E7" s="8"/>
      <c r="F7" s="8"/>
      <c r="G7" s="8"/>
      <c r="H7" s="8"/>
      <c r="I7" s="8"/>
      <c r="J7" s="8"/>
      <c r="K7" s="8"/>
      <c r="L7" s="8"/>
      <c r="M7" s="8"/>
    </row>
    <row r="8" spans="1:13" ht="144" customHeight="1">
      <c r="A8" s="6" t="s">
        <v>63</v>
      </c>
      <c r="B8" s="10" t="s">
        <v>13</v>
      </c>
      <c r="C8" s="5" t="s">
        <v>14</v>
      </c>
      <c r="D8" s="11">
        <v>0</v>
      </c>
      <c r="E8" s="11">
        <v>0</v>
      </c>
      <c r="F8" s="11">
        <v>0</v>
      </c>
      <c r="G8" s="11">
        <v>0</v>
      </c>
      <c r="H8" s="11">
        <v>0</v>
      </c>
      <c r="I8" s="11">
        <v>0</v>
      </c>
      <c r="J8" s="11">
        <v>0</v>
      </c>
      <c r="K8" s="11">
        <v>0</v>
      </c>
      <c r="L8" s="11">
        <v>0</v>
      </c>
      <c r="M8" s="11">
        <v>0</v>
      </c>
    </row>
    <row r="9" spans="1:13" ht="26.25" customHeight="1">
      <c r="A9" s="45" t="s">
        <v>15</v>
      </c>
      <c r="B9" s="10" t="s">
        <v>13</v>
      </c>
      <c r="C9" s="5" t="s">
        <v>14</v>
      </c>
      <c r="D9" s="11">
        <v>0</v>
      </c>
      <c r="E9" s="11">
        <v>0</v>
      </c>
      <c r="F9" s="11">
        <v>0</v>
      </c>
      <c r="G9" s="11">
        <v>0</v>
      </c>
      <c r="H9" s="11">
        <v>0</v>
      </c>
      <c r="I9" s="11">
        <v>0</v>
      </c>
      <c r="J9" s="11">
        <v>0</v>
      </c>
      <c r="K9" s="11">
        <v>0</v>
      </c>
      <c r="L9" s="11">
        <v>0</v>
      </c>
      <c r="M9" s="11">
        <v>0</v>
      </c>
    </row>
    <row r="10" spans="1:13" ht="52.5" customHeight="1">
      <c r="A10" s="46"/>
      <c r="B10" s="10" t="s">
        <v>13</v>
      </c>
      <c r="C10" s="4" t="s">
        <v>16</v>
      </c>
      <c r="D10" s="11">
        <v>0</v>
      </c>
      <c r="E10" s="11">
        <v>0</v>
      </c>
      <c r="F10" s="11">
        <v>0</v>
      </c>
      <c r="G10" s="11">
        <v>0</v>
      </c>
      <c r="H10" s="11">
        <v>0</v>
      </c>
      <c r="I10" s="11">
        <v>0</v>
      </c>
      <c r="J10" s="11">
        <v>0</v>
      </c>
      <c r="K10" s="11">
        <v>0</v>
      </c>
      <c r="L10" s="11">
        <v>0</v>
      </c>
      <c r="M10" s="11">
        <v>0</v>
      </c>
    </row>
    <row r="11" spans="1:13" ht="97.5" customHeight="1">
      <c r="A11" s="20" t="s">
        <v>52</v>
      </c>
      <c r="B11" s="10" t="s">
        <v>17</v>
      </c>
      <c r="C11" s="5" t="s">
        <v>18</v>
      </c>
      <c r="D11" s="11">
        <v>15116</v>
      </c>
      <c r="E11" s="11">
        <v>0</v>
      </c>
      <c r="F11" s="11">
        <v>0</v>
      </c>
      <c r="G11" s="11">
        <v>0</v>
      </c>
      <c r="H11" s="11">
        <v>0</v>
      </c>
      <c r="I11" s="11">
        <v>15116</v>
      </c>
      <c r="J11" s="11">
        <v>1086</v>
      </c>
      <c r="K11" s="11">
        <v>15116</v>
      </c>
      <c r="L11" s="11">
        <f>7356.6+7840.8+1086.8</f>
        <v>16284.2</v>
      </c>
      <c r="M11" s="15">
        <f>L11</f>
        <v>16284.2</v>
      </c>
    </row>
    <row r="12" spans="1:13" ht="81.75" customHeight="1">
      <c r="A12" s="9" t="s">
        <v>26</v>
      </c>
      <c r="B12" s="7"/>
      <c r="C12" s="4"/>
      <c r="D12" s="8"/>
      <c r="E12" s="8"/>
      <c r="F12" s="8"/>
      <c r="G12" s="8"/>
      <c r="H12" s="8"/>
      <c r="I12" s="8"/>
      <c r="J12" s="8"/>
      <c r="K12" s="8"/>
      <c r="L12" s="8"/>
      <c r="M12" s="8"/>
    </row>
    <row r="13" spans="1:13" ht="26.25" customHeight="1">
      <c r="A13" s="9" t="s">
        <v>12</v>
      </c>
      <c r="B13" s="7"/>
      <c r="C13" s="4"/>
      <c r="D13" s="8"/>
      <c r="E13" s="8"/>
      <c r="F13" s="8"/>
      <c r="G13" s="8"/>
      <c r="H13" s="8"/>
      <c r="I13" s="8"/>
      <c r="J13" s="8"/>
      <c r="K13" s="8"/>
      <c r="L13" s="8"/>
      <c r="M13" s="8"/>
    </row>
    <row r="14" spans="1:13" ht="63.75" customHeight="1">
      <c r="A14" s="6" t="s">
        <v>19</v>
      </c>
      <c r="B14" s="10" t="s">
        <v>20</v>
      </c>
      <c r="C14" s="5" t="s">
        <v>21</v>
      </c>
      <c r="D14" s="11">
        <v>1.22</v>
      </c>
      <c r="E14" s="11">
        <v>0</v>
      </c>
      <c r="F14" s="11">
        <v>0</v>
      </c>
      <c r="G14" s="11">
        <v>0</v>
      </c>
      <c r="H14" s="11">
        <v>0</v>
      </c>
      <c r="I14" s="11">
        <v>1.11</v>
      </c>
      <c r="J14" s="12">
        <f>J11/1000/1236*100</f>
        <v>0.08786407766990292</v>
      </c>
      <c r="K14" s="11">
        <v>1.22</v>
      </c>
      <c r="L14" s="12">
        <f>L11/1000/1236*100</f>
        <v>1.3174919093851134</v>
      </c>
      <c r="M14" s="11">
        <v>1.22</v>
      </c>
    </row>
    <row r="15" spans="1:13" ht="66" customHeight="1">
      <c r="A15" s="6" t="s">
        <v>22</v>
      </c>
      <c r="B15" s="78" t="s">
        <v>23</v>
      </c>
      <c r="C15" s="5" t="s">
        <v>24</v>
      </c>
      <c r="D15" s="11">
        <v>1.015</v>
      </c>
      <c r="E15" s="12">
        <v>1.002</v>
      </c>
      <c r="F15" s="12">
        <v>1.002</v>
      </c>
      <c r="G15" s="11">
        <v>1.006</v>
      </c>
      <c r="H15" s="11">
        <v>0</v>
      </c>
      <c r="I15" s="11">
        <v>1.011</v>
      </c>
      <c r="J15" s="11">
        <v>1.006</v>
      </c>
      <c r="K15" s="11">
        <v>1.015</v>
      </c>
      <c r="L15" s="11">
        <v>1.015</v>
      </c>
      <c r="M15" s="11">
        <v>1.015</v>
      </c>
    </row>
  </sheetData>
  <sheetProtection/>
  <mergeCells count="13">
    <mergeCell ref="A1:M1"/>
    <mergeCell ref="A2:A5"/>
    <mergeCell ref="C2:C5"/>
    <mergeCell ref="D2:M2"/>
    <mergeCell ref="D3:D5"/>
    <mergeCell ref="E3:M3"/>
    <mergeCell ref="E4:F4"/>
    <mergeCell ref="B2:B5"/>
    <mergeCell ref="A9:A10"/>
    <mergeCell ref="I4:J4"/>
    <mergeCell ref="K4:L4"/>
    <mergeCell ref="M4:M5"/>
    <mergeCell ref="G4:H4"/>
  </mergeCells>
  <printOptions horizontalCentered="1"/>
  <pageMargins left="0.43" right="0.25" top="0.7874015748031497" bottom="0.7874015748031497" header="0.31496062992125984" footer="0.31496062992125984"/>
  <pageSetup fitToHeight="1" fitToWidth="1" horizontalDpi="600" verticalDpi="600" orientation="portrait" paperSize="9" scale="6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K17"/>
  <sheetViews>
    <sheetView zoomScalePageLayoutView="0" workbookViewId="0" topLeftCell="A1">
      <selection activeCell="G4" sqref="G4:I4"/>
    </sheetView>
  </sheetViews>
  <sheetFormatPr defaultColWidth="9.140625" defaultRowHeight="12.75"/>
  <cols>
    <col min="1" max="1" width="4.8515625" style="2" customWidth="1"/>
    <col min="2" max="2" width="40.421875" style="13" customWidth="1"/>
    <col min="3" max="3" width="11.57421875" style="14" customWidth="1"/>
    <col min="4" max="4" width="25.140625" style="2" customWidth="1"/>
    <col min="5" max="5" width="59.421875" style="2" customWidth="1"/>
    <col min="6" max="6" width="12.140625" style="2" customWidth="1"/>
    <col min="7" max="7" width="11.8515625" style="2" customWidth="1"/>
    <col min="8" max="8" width="9.8515625" style="2" customWidth="1"/>
    <col min="9" max="9" width="10.28125" style="17" customWidth="1"/>
    <col min="10" max="10" width="12.57421875" style="2" customWidth="1"/>
    <col min="11" max="11" width="16.57421875" style="2" customWidth="1"/>
    <col min="12" max="12" width="11.7109375" style="2" customWidth="1"/>
    <col min="13" max="13" width="12.00390625" style="2" customWidth="1"/>
    <col min="14" max="16384" width="9.140625" style="2" customWidth="1"/>
  </cols>
  <sheetData>
    <row r="1" spans="5:9" ht="0.75" customHeight="1">
      <c r="E1" s="48"/>
      <c r="F1" s="48"/>
      <c r="G1" s="48"/>
      <c r="H1" s="48"/>
      <c r="I1" s="48"/>
    </row>
    <row r="2" spans="1:9" ht="51.75" customHeight="1">
      <c r="A2" s="74" t="s">
        <v>61</v>
      </c>
      <c r="B2" s="74"/>
      <c r="C2" s="74"/>
      <c r="D2" s="74"/>
      <c r="E2" s="74"/>
      <c r="F2" s="74"/>
      <c r="G2" s="74"/>
      <c r="H2" s="74"/>
      <c r="I2" s="74"/>
    </row>
    <row r="3" spans="1:9" ht="30.75" customHeight="1">
      <c r="A3" s="75" t="s">
        <v>27</v>
      </c>
      <c r="B3" s="50" t="s">
        <v>28</v>
      </c>
      <c r="C3" s="41" t="s">
        <v>29</v>
      </c>
      <c r="D3" s="41" t="s">
        <v>30</v>
      </c>
      <c r="E3" s="41" t="s">
        <v>31</v>
      </c>
      <c r="F3" s="41" t="s">
        <v>32</v>
      </c>
      <c r="G3" s="41"/>
      <c r="H3" s="41"/>
      <c r="I3" s="41"/>
    </row>
    <row r="4" spans="1:9" ht="36.75" customHeight="1">
      <c r="A4" s="75"/>
      <c r="B4" s="50"/>
      <c r="C4" s="41"/>
      <c r="D4" s="41"/>
      <c r="E4" s="41"/>
      <c r="F4" s="41" t="s">
        <v>33</v>
      </c>
      <c r="G4" s="76" t="s">
        <v>59</v>
      </c>
      <c r="H4" s="77"/>
      <c r="I4" s="77"/>
    </row>
    <row r="5" spans="1:9" ht="37.5" customHeight="1">
      <c r="A5" s="75"/>
      <c r="B5" s="50"/>
      <c r="C5" s="41"/>
      <c r="D5" s="41"/>
      <c r="E5" s="41"/>
      <c r="F5" s="41"/>
      <c r="G5" s="5" t="s">
        <v>10</v>
      </c>
      <c r="H5" s="5" t="s">
        <v>11</v>
      </c>
      <c r="I5" s="16" t="s">
        <v>34</v>
      </c>
    </row>
    <row r="6" spans="1:9" s="29" customFormat="1" ht="66">
      <c r="A6" s="25">
        <v>1</v>
      </c>
      <c r="B6" s="26" t="s">
        <v>35</v>
      </c>
      <c r="C6" s="27" t="s">
        <v>36</v>
      </c>
      <c r="D6" s="27" t="s">
        <v>37</v>
      </c>
      <c r="E6" s="25" t="s">
        <v>13</v>
      </c>
      <c r="F6" s="27" t="s">
        <v>13</v>
      </c>
      <c r="G6" s="27" t="s">
        <v>13</v>
      </c>
      <c r="H6" s="27" t="s">
        <v>13</v>
      </c>
      <c r="I6" s="28" t="s">
        <v>13</v>
      </c>
    </row>
    <row r="7" spans="1:9" s="29" customFormat="1" ht="39">
      <c r="A7" s="60">
        <v>2</v>
      </c>
      <c r="B7" s="26" t="s">
        <v>38</v>
      </c>
      <c r="C7" s="27"/>
      <c r="D7" s="27"/>
      <c r="E7" s="25"/>
      <c r="F7" s="25"/>
      <c r="G7" s="25"/>
      <c r="H7" s="25"/>
      <c r="I7" s="30"/>
    </row>
    <row r="8" spans="1:11" s="29" customFormat="1" ht="63" customHeight="1">
      <c r="A8" s="61"/>
      <c r="B8" s="31" t="s">
        <v>58</v>
      </c>
      <c r="C8" s="27" t="s">
        <v>39</v>
      </c>
      <c r="D8" s="27" t="s">
        <v>40</v>
      </c>
      <c r="E8" s="24" t="s">
        <v>53</v>
      </c>
      <c r="F8" s="32">
        <f>'[1]цел.инд.ГО Город Лесной'!H11</f>
        <v>606166.8380000001</v>
      </c>
      <c r="G8" s="32">
        <f>F8</f>
        <v>606166.8380000001</v>
      </c>
      <c r="H8" s="25">
        <f>286000+243462.49075</f>
        <v>529462.49075</v>
      </c>
      <c r="I8" s="30">
        <f>H8/G8</f>
        <v>0.8734600073090767</v>
      </c>
      <c r="K8" s="33"/>
    </row>
    <row r="9" spans="1:9" s="29" customFormat="1" ht="66">
      <c r="A9" s="61"/>
      <c r="B9" s="26" t="s">
        <v>41</v>
      </c>
      <c r="C9" s="27" t="s">
        <v>39</v>
      </c>
      <c r="D9" s="27" t="s">
        <v>40</v>
      </c>
      <c r="E9" s="34" t="s">
        <v>42</v>
      </c>
      <c r="F9" s="25"/>
      <c r="G9" s="25"/>
      <c r="H9" s="25"/>
      <c r="I9" s="30"/>
    </row>
    <row r="10" spans="1:9" s="29" customFormat="1" ht="51.75" customHeight="1">
      <c r="A10" s="60">
        <v>3</v>
      </c>
      <c r="B10" s="26" t="s">
        <v>43</v>
      </c>
      <c r="C10" s="27"/>
      <c r="D10" s="27"/>
      <c r="E10" s="25"/>
      <c r="F10" s="25"/>
      <c r="G10" s="25"/>
      <c r="H10" s="25"/>
      <c r="I10" s="30"/>
    </row>
    <row r="11" spans="1:9" s="29" customFormat="1" ht="52.5">
      <c r="A11" s="61"/>
      <c r="B11" s="31" t="s">
        <v>54</v>
      </c>
      <c r="C11" s="35" t="s">
        <v>39</v>
      </c>
      <c r="D11" s="35" t="s">
        <v>40</v>
      </c>
      <c r="E11" s="18" t="s">
        <v>50</v>
      </c>
      <c r="F11" s="37">
        <f>'[1]цел.инд.ГО Город Лесной'!H21</f>
        <v>424316.78660000005</v>
      </c>
      <c r="G11" s="37">
        <f>G8*70%</f>
        <v>424316.78660000005</v>
      </c>
      <c r="H11" s="36">
        <f>H8</f>
        <v>529462.49075</v>
      </c>
      <c r="I11" s="38">
        <f>H11/G11</f>
        <v>1.247800010441538</v>
      </c>
    </row>
    <row r="12" spans="1:9" s="29" customFormat="1" ht="168" customHeight="1">
      <c r="A12" s="61"/>
      <c r="B12" s="26" t="s">
        <v>44</v>
      </c>
      <c r="C12" s="27" t="s">
        <v>13</v>
      </c>
      <c r="D12" s="27" t="s">
        <v>13</v>
      </c>
      <c r="E12" s="19" t="s">
        <v>51</v>
      </c>
      <c r="F12" s="27" t="s">
        <v>13</v>
      </c>
      <c r="G12" s="27" t="s">
        <v>13</v>
      </c>
      <c r="H12" s="27" t="s">
        <v>13</v>
      </c>
      <c r="I12" s="28" t="s">
        <v>13</v>
      </c>
    </row>
    <row r="13" spans="1:9" s="29" customFormat="1" ht="69" customHeight="1">
      <c r="A13" s="61"/>
      <c r="B13" s="26" t="s">
        <v>45</v>
      </c>
      <c r="C13" s="27" t="s">
        <v>13</v>
      </c>
      <c r="D13" s="27" t="s">
        <v>13</v>
      </c>
      <c r="E13" s="39" t="s">
        <v>13</v>
      </c>
      <c r="F13" s="27" t="s">
        <v>13</v>
      </c>
      <c r="G13" s="27" t="s">
        <v>13</v>
      </c>
      <c r="H13" s="27" t="s">
        <v>13</v>
      </c>
      <c r="I13" s="28" t="s">
        <v>13</v>
      </c>
    </row>
    <row r="14" spans="1:11" s="29" customFormat="1" ht="48" customHeight="1">
      <c r="A14" s="62">
        <v>4</v>
      </c>
      <c r="B14" s="65" t="s">
        <v>46</v>
      </c>
      <c r="C14" s="68"/>
      <c r="D14" s="71"/>
      <c r="E14" s="21" t="s">
        <v>56</v>
      </c>
      <c r="F14" s="54">
        <f>'[1]цел.инд.ГО Город Лесной'!H45</f>
        <v>26706.600000000002</v>
      </c>
      <c r="G14" s="57">
        <f>28*40.1*18</f>
        <v>20210.399999999998</v>
      </c>
      <c r="H14" s="57">
        <f>11635.4+(86-14)*18*37.946</f>
        <v>60813.416</v>
      </c>
      <c r="I14" s="51">
        <f>H14/G14</f>
        <v>3.009015952183035</v>
      </c>
      <c r="K14" s="18"/>
    </row>
    <row r="15" spans="1:9" s="29" customFormat="1" ht="138.75" customHeight="1">
      <c r="A15" s="63"/>
      <c r="B15" s="66"/>
      <c r="C15" s="69"/>
      <c r="D15" s="72"/>
      <c r="E15" s="22" t="s">
        <v>57</v>
      </c>
      <c r="F15" s="55"/>
      <c r="G15" s="58"/>
      <c r="H15" s="58"/>
      <c r="I15" s="52"/>
    </row>
    <row r="16" spans="1:9" s="29" customFormat="1" ht="72.75" customHeight="1">
      <c r="A16" s="63"/>
      <c r="B16" s="67"/>
      <c r="C16" s="70"/>
      <c r="D16" s="73"/>
      <c r="E16" s="23" t="s">
        <v>55</v>
      </c>
      <c r="F16" s="56"/>
      <c r="G16" s="59"/>
      <c r="H16" s="59"/>
      <c r="I16" s="53"/>
    </row>
    <row r="17" spans="1:9" s="29" customFormat="1" ht="66.75" customHeight="1">
      <c r="A17" s="64"/>
      <c r="B17" s="26" t="s">
        <v>47</v>
      </c>
      <c r="C17" s="27" t="s">
        <v>48</v>
      </c>
      <c r="D17" s="27" t="s">
        <v>49</v>
      </c>
      <c r="E17" s="40"/>
      <c r="F17" s="25">
        <v>0</v>
      </c>
      <c r="G17" s="25">
        <v>0</v>
      </c>
      <c r="H17" s="25">
        <v>0</v>
      </c>
      <c r="I17" s="30">
        <v>0</v>
      </c>
    </row>
  </sheetData>
  <sheetProtection/>
  <mergeCells count="20">
    <mergeCell ref="E1:I1"/>
    <mergeCell ref="A2:I2"/>
    <mergeCell ref="A3:A5"/>
    <mergeCell ref="B3:B5"/>
    <mergeCell ref="C3:C5"/>
    <mergeCell ref="E3:E5"/>
    <mergeCell ref="F3:I3"/>
    <mergeCell ref="F4:F5"/>
    <mergeCell ref="G4:I4"/>
    <mergeCell ref="D3:D5"/>
    <mergeCell ref="I14:I16"/>
    <mergeCell ref="F14:F16"/>
    <mergeCell ref="G14:G16"/>
    <mergeCell ref="A7:A9"/>
    <mergeCell ref="A10:A13"/>
    <mergeCell ref="H14:H16"/>
    <mergeCell ref="A14:A17"/>
    <mergeCell ref="B14:B16"/>
    <mergeCell ref="C14:C16"/>
    <mergeCell ref="D14:D16"/>
  </mergeCells>
  <printOptions/>
  <pageMargins left="0.35433070866141736" right="0.22" top="0.3937007874015748" bottom="0.3937007874015748" header="0.11811023622047245" footer="0.11811023622047245"/>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Нечкина</cp:lastModifiedBy>
  <cp:lastPrinted>2014-01-29T10:49:25Z</cp:lastPrinted>
  <dcterms:created xsi:type="dcterms:W3CDTF">1996-10-08T23:32:33Z</dcterms:created>
  <dcterms:modified xsi:type="dcterms:W3CDTF">2014-01-29T10:50:12Z</dcterms:modified>
  <cp:category/>
  <cp:version/>
  <cp:contentType/>
  <cp:contentStatus/>
</cp:coreProperties>
</file>